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mbr.sharepoint.com/sites/FileCloud/Gesto Estratgica/Portal da Transparência/Obras/Obras que podem ser publicadas 09.12.25/94265_RATEIO FRH ICHC - ENGENH.DE MANUTENCAO/"/>
    </mc:Choice>
  </mc:AlternateContent>
  <xr:revisionPtr revIDLastSave="10" documentId="13_ncr:1_{B911F8CF-82D0-4964-BD43-E13412021182}" xr6:coauthVersionLast="47" xr6:coauthVersionMax="47" xr10:uidLastSave="{0BD8F349-7173-40AF-9547-EC5607C89217}"/>
  <bookViews>
    <workbookView xWindow="-120" yWindow="-120" windowWidth="29040" windowHeight="15720" xr2:uid="{43510CF5-4377-42AB-B8D5-B9B183E0AFBF}"/>
  </bookViews>
  <sheets>
    <sheet name="P. 34790 LPD" sheetId="1" r:id="rId1"/>
  </sheets>
  <definedNames>
    <definedName name="_xlnm.Print_Area" localSheetId="0">'P. 34790 LPD'!$A$1:$N$27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I10" i="1" s="1"/>
  <c r="F23" i="1" s="1"/>
  <c r="F13" i="1"/>
  <c r="G13" i="1" s="1"/>
  <c r="J13" i="1" s="1"/>
  <c r="C17" i="1"/>
  <c r="C18" i="1" s="1"/>
  <c r="D17" i="1"/>
  <c r="D18" i="1" s="1"/>
  <c r="E17" i="1"/>
  <c r="E18" i="1" s="1"/>
  <c r="F17" i="1" l="1"/>
  <c r="F18" i="1" s="1"/>
  <c r="J10" i="1" s="1"/>
  <c r="J20" i="1"/>
  <c r="L20" i="1" s="1"/>
  <c r="K10" i="1" l="1"/>
  <c r="F22" i="1"/>
  <c r="F21" i="1"/>
  <c r="F24" i="1" l="1"/>
</calcChain>
</file>

<file path=xl/sharedStrings.xml><?xml version="1.0" encoding="utf-8"?>
<sst xmlns="http://schemas.openxmlformats.org/spreadsheetml/2006/main" count="45" uniqueCount="40">
  <si>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</si>
  <si>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</si>
  <si>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</si>
  <si>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</si>
  <si>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</si>
  <si>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</si>
  <si>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</si>
  <si>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Total Faturado</t>
  </si>
  <si>
    <t>SP-E 202319900</t>
  </si>
  <si>
    <t xml:space="preserve">1ª MED 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</si>
  <si>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</si>
  <si>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</si>
  <si>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</si>
  <si>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</si>
  <si>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</si>
  <si>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</si>
  <si>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</si>
  <si>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</si>
  <si>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</si>
  <si>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</si>
  <si>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</si>
  <si>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15 ddl</t>
  </si>
  <si>
    <t>PEDIDO</t>
  </si>
  <si>
    <t>Pagto Med.</t>
  </si>
  <si>
    <t>Saldo</t>
  </si>
  <si>
    <t>Sinal</t>
  </si>
  <si>
    <t>Total Pedido</t>
  </si>
  <si>
    <t>Objeto: ADEQUAÇÃO DA REDE DOS EQUIPAMENTOS DE CLIMATIZAÇÃO NO 8º ANDAR P1/P3 COLUNAS A/G</t>
  </si>
  <si>
    <t>Emissão: 10/03/2023</t>
  </si>
  <si>
    <t>Contrato n° 9670</t>
  </si>
  <si>
    <t>Processo nº 34.790</t>
  </si>
  <si>
    <t>Empresa: LPD AR CONDICIONADO LTDA - ME.</t>
  </si>
  <si>
    <t>Requisição nº 37.134</t>
  </si>
  <si>
    <t>ACOMPANHAMENTO DE OBRA</t>
  </si>
  <si>
    <t xml:space="preserve">2ª MED </t>
  </si>
  <si>
    <t>CONVÊNIO: RATEIO FRH ICHC - ENGENH.DE MANUTENCAO</t>
  </si>
  <si>
    <t xml:space="preserve">CG </t>
  </si>
  <si>
    <t xml:space="preserve">IMPOSTO </t>
  </si>
  <si>
    <t xml:space="preserve">SP-E </t>
  </si>
  <si>
    <t>sp-e 202324941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</si>
</sst>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24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b/>
      <u/>
      <sz val="14"/>
      <name val="Verdana"/>
      <family val="2"/>
    </font>
    <font>
      <b/>
      <sz val="13"/>
      <name val="Verdana"/>
      <family val="2"/>
    </font>
    <font>
      <b/>
      <sz val="16"/>
      <color theme="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14" fontId="2" fillId="0" borderId="0" xfId="1" applyNumberFormat="1" applyFont="1"/>
    <xf numFmtId="4" fontId="2" fillId="0" borderId="0" xfId="1" applyNumberFormat="1" applyFont="1"/>
    <xf numFmtId="16" fontId="2" fillId="0" borderId="0" xfId="1" applyNumberFormat="1" applyFont="1"/>
    <xf numFmtId="0" fontId="5" fillId="0" borderId="0" xfId="1" applyFont="1"/>
    <xf numFmtId="0" fontId="1" fillId="2" borderId="0" xfId="1" applyFill="1"/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/>
    <xf numFmtId="0" fontId="9" fillId="2" borderId="0" xfId="1" applyFont="1" applyFill="1"/>
    <xf numFmtId="0" fontId="11" fillId="0" borderId="0" xfId="1" applyFont="1" applyAlignment="1">
      <alignment horizontal="left"/>
    </xf>
    <xf numFmtId="14" fontId="7" fillId="0" borderId="0" xfId="1" applyNumberFormat="1" applyFont="1"/>
    <xf numFmtId="0" fontId="7" fillId="0" borderId="0" xfId="1" applyFont="1"/>
    <xf numFmtId="0" fontId="1" fillId="0" borderId="0" xfId="1" applyAlignment="1">
      <alignment vertical="center"/>
    </xf>
    <xf numFmtId="14" fontId="3" fillId="2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14" fontId="3" fillId="0" borderId="0" xfId="1" applyNumberFormat="1" applyFont="1" applyAlignment="1">
      <alignment vertical="center"/>
    </xf>
    <xf numFmtId="14" fontId="3" fillId="0" borderId="0" xfId="1" applyNumberFormat="1" applyFont="1"/>
    <xf numFmtId="0" fontId="7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/>
    <xf numFmtId="0" fontId="12" fillId="0" borderId="0" xfId="1" applyFont="1"/>
    <xf numFmtId="0" fontId="13" fillId="2" borderId="0" xfId="1" applyFont="1" applyFill="1" applyAlignment="1">
      <alignment vertical="center"/>
    </xf>
    <xf numFmtId="0" fontId="14" fillId="0" borderId="0" xfId="1" applyFont="1"/>
    <xf numFmtId="0" fontId="3" fillId="0" borderId="0" xfId="1" applyFont="1" applyAlignment="1">
      <alignment horizontal="left"/>
    </xf>
    <xf numFmtId="0" fontId="5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14" fontId="8" fillId="2" borderId="1" xfId="1" applyNumberFormat="1" applyFont="1" applyFill="1" applyBorder="1" applyAlignment="1">
      <alignment horizontal="center"/>
    </xf>
    <xf numFmtId="0" fontId="8" fillId="2" borderId="1" xfId="1" quotePrefix="1" applyFont="1" applyFill="1" applyBorder="1"/>
    <xf numFmtId="0" fontId="9" fillId="0" borderId="1" xfId="1" applyFont="1" applyBorder="1" applyAlignment="1">
      <alignment horizontal="center"/>
    </xf>
    <xf numFmtId="4" fontId="8" fillId="0" borderId="1" xfId="1" applyNumberFormat="1" applyFont="1" applyBorder="1" applyAlignment="1">
      <alignment horizontal="center"/>
    </xf>
    <xf numFmtId="4" fontId="9" fillId="0" borderId="1" xfId="1" applyNumberFormat="1" applyFont="1" applyBorder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quotePrefix="1" applyFont="1" applyBorder="1"/>
    <xf numFmtId="4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3" fillId="3" borderId="0" xfId="1" applyFont="1" applyFill="1" applyAlignment="1">
      <alignment horizontal="center" vertical="center"/>
    </xf>
    <xf numFmtId="1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4" fontId="4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</cellXfs>
  <cellStyles count="2">
    <cellStyle name="Normal" xfId="0" builtinId="0"/>
    <cellStyle name="Normal 2 2" xfId="1" xr:uid="{516384F3-DA68-4E93-B646-0F74F1428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19049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EA1ED97-39F4-4524-80DC-1F7F3B73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73500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DE4D-C8F9-4AA6-B5E9-9EEA9A15F914}">
  <dimension ref="A1:Q30"/>
  <sheetViews>
    <sheetView showGridLines="0" tabSelected="1" zoomScaleNormal="100" zoomScaleSheetLayoutView="85" workbookViewId="0">
      <selection activeCell="I30" sqref="I30"/>
    </sheetView>
  </sheetViews>
  <sheetFormatPr defaultRowHeight="12.75" x14ac:dyDescent="0.2"/>
  <cols>
    <col min="1" max="1" width="25.28515625" style="1" customWidth="1"/>
    <col min="2" max="2" width="15.28515625" style="1" customWidth="1"/>
    <col min="3" max="3" width="14.7109375" style="1" customWidth="1"/>
    <col min="4" max="4" width="15.5703125" style="1" customWidth="1"/>
    <col min="5" max="5" width="16.7109375" style="1" customWidth="1"/>
    <col min="6" max="6" width="17.140625" style="1" customWidth="1"/>
    <col min="7" max="7" width="25.85546875" style="1" bestFit="1" customWidth="1"/>
    <col min="8" max="8" width="16.5703125" style="1" bestFit="1" customWidth="1"/>
    <col min="9" max="9" width="15.85546875" style="1" customWidth="1"/>
    <col min="10" max="10" width="19.5703125" style="1" customWidth="1"/>
    <col min="11" max="11" width="16.28515625" style="1" customWidth="1"/>
    <col min="12" max="12" width="15.140625" style="1" customWidth="1"/>
    <col min="13" max="13" width="14.42578125" style="1" customWidth="1"/>
    <col min="14" max="14" width="20.140625" style="1" bestFit="1" customWidth="1"/>
    <col min="15" max="16384" width="9.140625" style="1"/>
  </cols>
  <sheetData>
    <row r="1" spans="1:17" ht="89.25" customHeight="1" x14ac:dyDescent="0.2">
      <c r="A1" s="2"/>
      <c r="B1" s="2"/>
      <c r="C1" s="2"/>
      <c r="D1" s="2"/>
      <c r="E1" s="28"/>
      <c r="F1" s="2"/>
      <c r="G1" s="2"/>
      <c r="H1" s="2"/>
      <c r="I1" s="2"/>
      <c r="J1" s="2"/>
      <c r="K1" s="2"/>
      <c r="L1" s="2"/>
    </row>
    <row r="2" spans="1:17" ht="30.75" customHeight="1" x14ac:dyDescent="0.2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7"/>
      <c r="P2" s="27"/>
      <c r="Q2" s="27"/>
    </row>
    <row r="3" spans="1:17" ht="27" customHeight="1" x14ac:dyDescent="0.25">
      <c r="A3" s="13" t="s">
        <v>32</v>
      </c>
      <c r="B3" s="13"/>
      <c r="C3" s="17"/>
      <c r="D3" s="26" t="s">
        <v>31</v>
      </c>
      <c r="E3" s="13"/>
      <c r="F3" s="25"/>
      <c r="G3" s="25"/>
      <c r="H3" s="25"/>
      <c r="I3" s="25"/>
      <c r="J3" s="16"/>
      <c r="K3" s="17"/>
      <c r="L3" s="2"/>
      <c r="M3" s="2"/>
    </row>
    <row r="4" spans="1:17" ht="29.25" customHeight="1" x14ac:dyDescent="0.25">
      <c r="A4" s="13" t="s">
        <v>30</v>
      </c>
      <c r="B4" s="13"/>
      <c r="C4" s="17"/>
      <c r="D4" s="53"/>
      <c r="E4" s="54"/>
      <c r="F4" s="54"/>
      <c r="G4" s="54"/>
      <c r="H4" s="54"/>
      <c r="I4" s="54"/>
      <c r="J4" s="54"/>
      <c r="K4" s="54"/>
      <c r="L4" s="2"/>
      <c r="M4" s="2"/>
    </row>
    <row r="5" spans="1:17" ht="18" x14ac:dyDescent="0.25">
      <c r="A5" s="29" t="s">
        <v>35</v>
      </c>
      <c r="B5" s="24"/>
      <c r="C5" s="23"/>
      <c r="D5" s="13"/>
      <c r="E5" s="13"/>
      <c r="F5" s="13"/>
      <c r="K5" s="22"/>
      <c r="L5" s="3"/>
      <c r="M5" s="2"/>
    </row>
    <row r="6" spans="1:17" ht="28.5" customHeight="1" x14ac:dyDescent="0.2">
      <c r="A6" s="17"/>
      <c r="B6" s="17"/>
      <c r="C6" s="17"/>
      <c r="D6" s="17"/>
      <c r="E6" s="20" t="s">
        <v>29</v>
      </c>
      <c r="F6" s="21"/>
      <c r="G6" s="20"/>
      <c r="H6" s="19" t="s">
        <v>28</v>
      </c>
      <c r="I6" s="18"/>
      <c r="J6" s="17"/>
      <c r="K6" s="16"/>
      <c r="L6" s="2"/>
      <c r="M6" s="2"/>
    </row>
    <row r="7" spans="1:17" ht="43.5" customHeight="1" x14ac:dyDescent="0.25">
      <c r="A7" s="49"/>
      <c r="B7" s="49"/>
      <c r="C7" s="15"/>
      <c r="D7" s="55" t="s">
        <v>27</v>
      </c>
      <c r="E7" s="56"/>
      <c r="F7" s="56"/>
      <c r="G7" s="56"/>
      <c r="H7" s="56"/>
      <c r="I7" s="56"/>
      <c r="J7" s="56"/>
      <c r="K7" s="56"/>
      <c r="L7" s="2"/>
      <c r="M7" s="2"/>
    </row>
    <row r="8" spans="1:17" ht="18.600000000000001" customHeight="1" x14ac:dyDescent="0.25">
      <c r="A8" s="2"/>
      <c r="B8" s="2"/>
      <c r="C8" s="2"/>
      <c r="D8" s="2"/>
      <c r="E8" s="2"/>
      <c r="F8" s="2"/>
      <c r="G8" s="2"/>
      <c r="H8" s="2"/>
      <c r="I8" s="2"/>
      <c r="J8" s="14"/>
      <c r="K8" s="13"/>
      <c r="L8" s="2"/>
      <c r="M8" s="2"/>
    </row>
    <row r="9" spans="1:17" ht="18.600000000000001" customHeight="1" x14ac:dyDescent="0.2">
      <c r="A9" s="2"/>
      <c r="B9" s="2"/>
      <c r="C9" s="30" t="s">
        <v>19</v>
      </c>
      <c r="D9" s="30" t="s">
        <v>18</v>
      </c>
      <c r="E9" s="30" t="s">
        <v>17</v>
      </c>
      <c r="F9" s="30" t="s">
        <v>26</v>
      </c>
      <c r="G9" s="30" t="s">
        <v>15</v>
      </c>
      <c r="H9" s="45" t="s">
        <v>25</v>
      </c>
      <c r="I9" s="45"/>
      <c r="J9" s="45" t="s">
        <v>24</v>
      </c>
      <c r="K9" s="45"/>
      <c r="L9" s="30" t="s">
        <v>23</v>
      </c>
      <c r="M9" s="2"/>
      <c r="N9" s="2"/>
    </row>
    <row r="10" spans="1:17" ht="18.600000000000001" customHeight="1" x14ac:dyDescent="0.2">
      <c r="A10" s="45" t="s">
        <v>22</v>
      </c>
      <c r="B10" s="45"/>
      <c r="C10" s="31">
        <v>1750</v>
      </c>
      <c r="D10" s="31">
        <v>55015</v>
      </c>
      <c r="E10" s="31">
        <v>0</v>
      </c>
      <c r="F10" s="31">
        <f>C10+D10+E10</f>
        <v>56765</v>
      </c>
      <c r="G10" s="32">
        <v>0</v>
      </c>
      <c r="H10" s="32">
        <v>0</v>
      </c>
      <c r="I10" s="33">
        <f>F10*H10</f>
        <v>0</v>
      </c>
      <c r="J10" s="32">
        <f>F18/F10</f>
        <v>0</v>
      </c>
      <c r="K10" s="33">
        <f>F18</f>
        <v>0</v>
      </c>
      <c r="L10" s="34" t="s">
        <v>21</v>
      </c>
      <c r="M10" s="2"/>
      <c r="N10" s="2"/>
    </row>
    <row r="11" spans="1:17" ht="18.600000000000001" customHeight="1" x14ac:dyDescent="0.2">
      <c r="A11" s="12"/>
      <c r="B11" s="11"/>
      <c r="C11" s="11"/>
      <c r="D11" s="11"/>
      <c r="E11" s="11"/>
      <c r="F11" s="10"/>
      <c r="G11" s="10"/>
      <c r="H11" s="9"/>
      <c r="I11" s="10"/>
      <c r="J11" s="9"/>
      <c r="K11" s="8"/>
      <c r="L11" s="2"/>
      <c r="M11" s="2"/>
    </row>
    <row r="12" spans="1:17" ht="18.600000000000001" customHeight="1" x14ac:dyDescent="0.2">
      <c r="A12" s="30" t="s">
        <v>20</v>
      </c>
      <c r="B12" s="30" t="s">
        <v>36</v>
      </c>
      <c r="C12" s="30" t="s">
        <v>19</v>
      </c>
      <c r="D12" s="30" t="s">
        <v>18</v>
      </c>
      <c r="E12" s="30" t="s">
        <v>17</v>
      </c>
      <c r="F12" s="30" t="s">
        <v>16</v>
      </c>
      <c r="G12" s="30" t="s">
        <v>15</v>
      </c>
      <c r="H12" s="30" t="s">
        <v>14</v>
      </c>
      <c r="I12" s="30" t="s">
        <v>37</v>
      </c>
      <c r="J12" s="30" t="s">
        <v>13</v>
      </c>
      <c r="K12" s="30" t="s">
        <v>12</v>
      </c>
      <c r="L12" s="30" t="s">
        <v>11</v>
      </c>
      <c r="M12" s="30" t="s">
        <v>10</v>
      </c>
      <c r="N12" s="30" t="s">
        <v>38</v>
      </c>
    </row>
    <row r="13" spans="1:17" s="7" customFormat="1" ht="18.600000000000001" customHeight="1" x14ac:dyDescent="0.2">
      <c r="A13" s="35" t="s">
        <v>9</v>
      </c>
      <c r="B13" s="35">
        <v>94265</v>
      </c>
      <c r="C13" s="36">
        <v>0</v>
      </c>
      <c r="D13" s="36">
        <v>19765</v>
      </c>
      <c r="E13" s="36">
        <v>0</v>
      </c>
      <c r="F13" s="36">
        <f>E13+D13+C13</f>
        <v>19765</v>
      </c>
      <c r="G13" s="36">
        <f>-F13*G10</f>
        <v>0</v>
      </c>
      <c r="H13" s="36">
        <v>0</v>
      </c>
      <c r="I13" s="36">
        <v>0</v>
      </c>
      <c r="J13" s="36">
        <f>F13+G13</f>
        <v>19765</v>
      </c>
      <c r="K13" s="35">
        <v>69</v>
      </c>
      <c r="L13" s="37">
        <v>45029</v>
      </c>
      <c r="M13" s="37">
        <v>45049</v>
      </c>
      <c r="N13" s="38" t="s">
        <v>8</v>
      </c>
    </row>
    <row r="14" spans="1:17" s="7" customFormat="1" ht="18.600000000000001" customHeight="1" x14ac:dyDescent="0.2">
      <c r="A14" s="35" t="s">
        <v>34</v>
      </c>
      <c r="B14" s="35">
        <v>94265</v>
      </c>
      <c r="C14" s="36">
        <v>0</v>
      </c>
      <c r="D14" s="36">
        <v>37000</v>
      </c>
      <c r="E14" s="36">
        <v>0</v>
      </c>
      <c r="F14" s="36">
        <v>37000</v>
      </c>
      <c r="G14" s="36">
        <v>0</v>
      </c>
      <c r="H14" s="36">
        <v>0</v>
      </c>
      <c r="I14" s="36">
        <v>0</v>
      </c>
      <c r="J14" s="36">
        <v>37000</v>
      </c>
      <c r="K14" s="35">
        <v>71</v>
      </c>
      <c r="L14" s="37">
        <v>45058</v>
      </c>
      <c r="M14" s="37">
        <v>45075</v>
      </c>
      <c r="N14" s="38" t="s">
        <v>39</v>
      </c>
    </row>
    <row r="15" spans="1:17" s="7" customFormat="1" ht="18.600000000000001" customHeight="1" x14ac:dyDescent="0.2">
      <c r="A15" s="39"/>
      <c r="B15" s="39"/>
      <c r="C15" s="40"/>
      <c r="D15" s="41"/>
      <c r="E15" s="41"/>
      <c r="F15" s="36"/>
      <c r="G15" s="36"/>
      <c r="H15" s="36"/>
      <c r="I15" s="36"/>
      <c r="J15" s="36"/>
      <c r="K15" s="39"/>
      <c r="L15" s="42"/>
      <c r="M15" s="42"/>
      <c r="N15" s="43"/>
    </row>
    <row r="16" spans="1:17" ht="18.60000000000000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3"/>
      <c r="L16" s="2"/>
      <c r="M16" s="2"/>
    </row>
    <row r="17" spans="1:14" ht="18.600000000000001" customHeight="1" x14ac:dyDescent="0.2">
      <c r="A17" s="45" t="s">
        <v>7</v>
      </c>
      <c r="B17" s="45"/>
      <c r="C17" s="31">
        <f>SUM(C13:C15)</f>
        <v>0</v>
      </c>
      <c r="D17" s="31">
        <f>SUM(D13:D15)</f>
        <v>56765</v>
      </c>
      <c r="E17" s="31">
        <f>SUM(E13:E15)</f>
        <v>0</v>
      </c>
      <c r="F17" s="31">
        <f>SUM(F13:F15)</f>
        <v>56765</v>
      </c>
      <c r="G17" s="6"/>
      <c r="H17" s="5"/>
      <c r="I17" s="51"/>
      <c r="J17" s="2"/>
      <c r="K17" s="46"/>
      <c r="L17" s="46"/>
      <c r="M17" s="46"/>
      <c r="N17" s="2"/>
    </row>
    <row r="18" spans="1:14" ht="18.75" customHeight="1" x14ac:dyDescent="0.2">
      <c r="A18" s="45" t="s">
        <v>4</v>
      </c>
      <c r="B18" s="45"/>
      <c r="C18" s="31">
        <f>C10-C17</f>
        <v>1750</v>
      </c>
      <c r="D18" s="31">
        <f>D10-D17</f>
        <v>-1750</v>
      </c>
      <c r="E18" s="31">
        <f>E10-E17</f>
        <v>0</v>
      </c>
      <c r="F18" s="31">
        <f>F10-F17</f>
        <v>0</v>
      </c>
      <c r="G18" s="4"/>
      <c r="H18" s="2"/>
      <c r="I18" s="52"/>
      <c r="J18" s="2"/>
      <c r="K18" s="46"/>
      <c r="L18" s="46"/>
      <c r="M18" s="46"/>
      <c r="N18" s="2"/>
    </row>
    <row r="19" spans="1:14" ht="18.600000000000001" customHeight="1" x14ac:dyDescent="0.25">
      <c r="A19"/>
      <c r="B19"/>
      <c r="C19"/>
      <c r="D19"/>
      <c r="E19"/>
      <c r="F19"/>
      <c r="J19" s="30" t="s">
        <v>6</v>
      </c>
      <c r="K19" s="2"/>
      <c r="L19" s="30" t="s">
        <v>5</v>
      </c>
      <c r="M19" s="2"/>
    </row>
    <row r="20" spans="1:14" ht="18.600000000000001" customHeight="1" x14ac:dyDescent="0.2">
      <c r="A20" s="2"/>
      <c r="B20" s="2"/>
      <c r="C20" s="2"/>
      <c r="D20" s="2"/>
      <c r="E20" s="2"/>
      <c r="F20" s="2"/>
      <c r="J20" s="47">
        <f>SUM(G13:G15)</f>
        <v>0</v>
      </c>
      <c r="K20" s="2"/>
      <c r="L20" s="47">
        <f>J20</f>
        <v>0</v>
      </c>
      <c r="M20" s="2"/>
    </row>
    <row r="21" spans="1:14" ht="18.600000000000001" customHeight="1" x14ac:dyDescent="0.2">
      <c r="A21" s="48" t="s">
        <v>4</v>
      </c>
      <c r="B21" s="48"/>
      <c r="C21" s="31"/>
      <c r="D21" s="31"/>
      <c r="E21" s="31"/>
      <c r="F21" s="31">
        <f>F18</f>
        <v>0</v>
      </c>
      <c r="G21" s="2"/>
      <c r="J21" s="47"/>
      <c r="K21" s="2"/>
      <c r="L21" s="47"/>
      <c r="M21" s="2"/>
      <c r="N21" s="2"/>
    </row>
    <row r="22" spans="1:14" ht="18.600000000000001" customHeight="1" x14ac:dyDescent="0.2">
      <c r="A22" s="48" t="s">
        <v>3</v>
      </c>
      <c r="B22" s="48"/>
      <c r="C22" s="31"/>
      <c r="D22" s="31"/>
      <c r="E22" s="31"/>
      <c r="F22" s="31">
        <f>-J20</f>
        <v>0</v>
      </c>
      <c r="G22" s="2"/>
      <c r="H22" s="2"/>
      <c r="I22" s="2"/>
      <c r="J22" s="2"/>
      <c r="K22" s="2"/>
      <c r="L22" s="2"/>
      <c r="M22" s="2"/>
      <c r="N22" s="2"/>
    </row>
    <row r="23" spans="1:14" ht="18.600000000000001" customHeight="1" x14ac:dyDescent="0.2">
      <c r="A23" s="48" t="s">
        <v>2</v>
      </c>
      <c r="B23" s="48"/>
      <c r="C23" s="31"/>
      <c r="D23" s="31"/>
      <c r="E23" s="31"/>
      <c r="F23" s="31">
        <f>SUM(H13:H13)-I10</f>
        <v>0</v>
      </c>
      <c r="G23" s="2"/>
      <c r="H23" s="2"/>
      <c r="I23" s="2"/>
      <c r="J23" s="2"/>
      <c r="K23" s="2"/>
      <c r="L23" s="2"/>
      <c r="M23" s="2"/>
      <c r="N23" s="2"/>
    </row>
    <row r="24" spans="1:14" ht="18.600000000000001" customHeight="1" x14ac:dyDescent="0.2">
      <c r="A24" s="48" t="s">
        <v>1</v>
      </c>
      <c r="B24" s="48"/>
      <c r="C24" s="44"/>
      <c r="D24" s="44"/>
      <c r="E24" s="44"/>
      <c r="F24" s="44">
        <f>F21+F22-F23</f>
        <v>0</v>
      </c>
      <c r="G24" s="2"/>
      <c r="H24" s="2"/>
      <c r="I24" s="2" t="s">
        <v>0</v>
      </c>
      <c r="J24" s="2"/>
      <c r="K24" s="2"/>
      <c r="L24" s="2"/>
      <c r="M24" s="2"/>
      <c r="N24" s="2"/>
    </row>
    <row r="25" spans="1:14" ht="18.600000000000001" customHeight="1" x14ac:dyDescent="0.25">
      <c r="A25"/>
      <c r="B25"/>
      <c r="C25"/>
      <c r="D25"/>
      <c r="E25"/>
      <c r="F25"/>
      <c r="G25"/>
      <c r="H25"/>
      <c r="I25"/>
      <c r="J25"/>
      <c r="K25" s="2"/>
      <c r="L25" s="2"/>
      <c r="M25" s="2"/>
    </row>
    <row r="26" spans="1:14" ht="15" x14ac:dyDescent="0.25">
      <c r="A26"/>
      <c r="B26"/>
      <c r="C26"/>
      <c r="D26"/>
      <c r="E26"/>
      <c r="F26"/>
      <c r="G26"/>
      <c r="H26"/>
      <c r="I26"/>
      <c r="J26"/>
      <c r="K26" s="2"/>
      <c r="L26" s="2"/>
      <c r="M26" s="2"/>
    </row>
    <row r="27" spans="1:14" ht="15" x14ac:dyDescent="0.25">
      <c r="A27"/>
      <c r="B27"/>
      <c r="C27"/>
      <c r="D27"/>
      <c r="E27"/>
      <c r="F27"/>
      <c r="G27"/>
      <c r="H27"/>
      <c r="I27"/>
      <c r="J27"/>
      <c r="K27" s="2"/>
      <c r="L27" s="2"/>
      <c r="M27" s="2"/>
    </row>
    <row r="28" spans="1:14" ht="15" x14ac:dyDescent="0.25">
      <c r="A28"/>
      <c r="B28"/>
      <c r="C28"/>
      <c r="D28"/>
      <c r="E28"/>
      <c r="F28"/>
      <c r="G28"/>
      <c r="H28"/>
      <c r="I28"/>
      <c r="J28"/>
    </row>
    <row r="29" spans="1:14" ht="15" x14ac:dyDescent="0.25">
      <c r="A29"/>
      <c r="B29"/>
      <c r="C29"/>
      <c r="D29"/>
      <c r="E29"/>
      <c r="F29"/>
      <c r="G29"/>
      <c r="H29"/>
      <c r="I29"/>
      <c r="J29"/>
    </row>
    <row r="30" spans="1:14" ht="15" x14ac:dyDescent="0.25">
      <c r="A30"/>
      <c r="B30"/>
      <c r="C30"/>
      <c r="D30"/>
      <c r="E30"/>
      <c r="F30"/>
      <c r="G30"/>
      <c r="H30"/>
      <c r="I30"/>
      <c r="J30"/>
    </row>
  </sheetData>
  <mergeCells count="17">
    <mergeCell ref="A22:B22"/>
    <mergeCell ref="A23:B23"/>
    <mergeCell ref="A24:B24"/>
    <mergeCell ref="A7:B7"/>
    <mergeCell ref="A2:N2"/>
    <mergeCell ref="L20:L21"/>
    <mergeCell ref="A17:B17"/>
    <mergeCell ref="A18:B18"/>
    <mergeCell ref="A10:B10"/>
    <mergeCell ref="I17:I18"/>
    <mergeCell ref="D4:K4"/>
    <mergeCell ref="D7:K7"/>
    <mergeCell ref="J9:K9"/>
    <mergeCell ref="K17:M18"/>
    <mergeCell ref="J20:J21"/>
    <mergeCell ref="A21:B21"/>
    <mergeCell ref="H9:I9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72669-3B2F-4382-8019-271C5DECC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A8F9A-8DB4-4C4D-9CD5-8B76E1A6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4A2A2-2CF2-44EF-A5C1-206EFD1546F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 34790 LPD</vt:lpstr>
      <vt:lpstr>'P. 34790 LPD'!Area_de_impressao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Marques dos Santos</dc:creator>
  <cp:lastModifiedBy>Paulo Zago</cp:lastModifiedBy>
  <cp:lastPrinted>2025-12-02T14:06:13Z</cp:lastPrinted>
  <dcterms:created xsi:type="dcterms:W3CDTF">2023-07-07T20:43:33Z</dcterms:created>
  <dcterms:modified xsi:type="dcterms:W3CDTF">2025-12-09T13:26:32Z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